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28800" windowHeight="1214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<sst xmlns="http://schemas.openxmlformats.org/spreadsheetml/2006/main" count="62" uniqueCount="53">
  <si>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</si>
  <si>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</si>
  <si>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</si>
  <si>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</si>
  <si>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</si>
  <si>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</si>
  <si>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</si>
  <si>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</si>
  <si>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</si>
  <si>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</si>
  <si>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</si>
  <si>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</si>
  <si>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</si>
  <si>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</si>
  <si>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</si>
  <si>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</si>
  <si>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</si>
  <si>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</si>
  <si>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</si>
  <si>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</si>
  <si>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</si>
  <si>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</si>
  <si>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</si>
  <si>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</si>
  <si>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</si>
  <si>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</si>
  <si>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</si>
  <si>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</si>
  <si>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</si>
  <si>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</si>
  <si>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</si>
  <si>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</si>
  <si>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</si>
  <si>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</si>
  <si>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</si>
  <si>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</si>
  <si>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</si>
  <si>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</si>
  <si>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</si>
  <si>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</si>
  <si>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</si>
  <si>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</si>
  <si>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</si>
  <si>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</si>
  <si>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</si>
  <si>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</si>
  <si>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</si>
  <si>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</si>
  <si>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</si>
  <si>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</si>
  <si>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</si>
  <si>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r>
      <rPr>
        <b/>
        <u/>
        <sz val="14"/>
        <color rgb="FFC00000"/>
        <rFont val="Arial"/>
        <family val="2"/>
      </rPr>
      <t>Municipio de Romita, Gto.</t>
    </r>
    <r>
      <rPr>
        <b/>
        <sz val="8"/>
        <rFont val="Arial"/>
        <family val="2"/>
      </rPr>
      <t xml:space="preserve">
Estado de Flujos de Efectivo
Del 1 de Enero AL 31 DE DICIEMBRE DEL 2021</t>
    </r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</si>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</sst>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b/>
      <u/>
      <sz val="14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0" xfId="8" applyFont="1" applyFill="1" applyBorder="1" applyAlignment="1" applyProtection="1">
      <alignment horizontal="center" vertical="center" wrapText="1"/>
      <protection locked="0"/>
    </xf>
    <xf numFmtId="0" fontId="2" fillId="3" borderId="1" xfId="8" applyFont="1" applyFill="1" applyBorder="1" applyAlignment="1">
      <alignment horizontal="center" vertical="center" wrapText="1"/>
    </xf>
    <xf numFmtId="0" fontId="2" fillId="3" borderId="0" xfId="8" applyFont="1" applyFill="1" applyBorder="1" applyAlignment="1">
      <alignment horizontal="center" vertical="center" wrapText="1"/>
    </xf>
    <xf numFmtId="0" fontId="2" fillId="3" borderId="0" xfId="8" applyFont="1" applyFill="1" applyBorder="1" applyAlignment="1">
      <alignment horizontal="center" vertical="center" wrapText="1"/>
    </xf>
    <xf numFmtId="0" fontId="2" fillId="3" borderId="2" xfId="8" applyFont="1" applyFill="1" applyBorder="1" applyAlignment="1">
      <alignment horizontal="center" vertical="center" wrapText="1"/>
    </xf>
    <xf numFmtId="0" fontId="3" fillId="2" borderId="3" xfId="8" applyFont="1" applyFill="1" applyBorder="1" applyProtection="1">
      <protection locked="0"/>
    </xf>
    <xf numFmtId="0" fontId="3" fillId="2" borderId="4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5" xfId="8" applyFont="1" applyFill="1" applyBorder="1" applyAlignment="1">
      <alignment horizontal="center" vertical="center" wrapText="1"/>
    </xf>
    <xf numFmtId="0" fontId="2" fillId="2" borderId="6" xfId="8" applyFont="1" applyFill="1" applyBorder="1" applyAlignment="1">
      <alignment horizontal="left" vertical="top"/>
    </xf>
    <xf numFmtId="0" fontId="3" fillId="2" borderId="0" xfId="8" applyFont="1" applyFill="1" applyBorder="1" applyProtection="1">
      <protection locked="0"/>
    </xf>
    <xf numFmtId="0" fontId="2" fillId="2" borderId="0" xfId="8" applyFont="1" applyFill="1" applyBorder="1" applyAlignment="1">
      <alignment horizontal="left" vertical="top" wrapText="1"/>
    </xf>
    <xf numFmtId="0" fontId="2" fillId="2" borderId="0" xfId="8" applyFont="1" applyFill="1" applyBorder="1" applyAlignment="1" applyProtection="1">
      <alignment horizontal="center" vertical="top" wrapText="1"/>
      <protection locked="0"/>
    </xf>
    <xf numFmtId="0" fontId="2" fillId="2" borderId="7" xfId="8" applyFont="1" applyFill="1" applyBorder="1" applyAlignment="1" applyProtection="1">
      <alignment horizontal="center" vertical="top" wrapText="1"/>
      <protection locked="0"/>
    </xf>
    <xf numFmtId="0" fontId="3" fillId="2" borderId="6" xfId="8" applyFont="1" applyFill="1" applyBorder="1" applyProtection="1">
      <protection locked="0"/>
    </xf>
    <xf numFmtId="0" fontId="2" fillId="2" borderId="0" xfId="8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 indent="1"/>
    </xf>
    <xf numFmtId="4" fontId="2" fillId="2" borderId="0" xfId="8" applyNumberFormat="1" applyFont="1" applyFill="1" applyBorder="1" applyAlignment="1" applyProtection="1">
      <alignment vertical="top" wrapText="1"/>
      <protection locked="0"/>
    </xf>
    <xf numFmtId="4" fontId="2" fillId="2" borderId="7" xfId="8" applyNumberFormat="1" applyFont="1" applyFill="1" applyBorder="1" applyAlignment="1" applyProtection="1">
      <alignment vertical="top" wrapText="1"/>
      <protection locked="0"/>
    </xf>
    <xf numFmtId="0" fontId="7" fillId="2" borderId="6" xfId="8" applyFont="1" applyFill="1" applyBorder="1" applyProtection="1">
      <protection locked="0"/>
    </xf>
    <xf numFmtId="0" fontId="3" fillId="2" borderId="0" xfId="8" applyFont="1" applyFill="1" applyBorder="1" applyAlignment="1">
      <alignment horizontal="left" vertical="top" wrapText="1"/>
    </xf>
    <xf numFmtId="4" fontId="3" fillId="2" borderId="0" xfId="8" applyNumberFormat="1" applyFont="1" applyFill="1" applyBorder="1" applyAlignment="1" applyProtection="1">
      <alignment vertical="top" wrapText="1"/>
      <protection locked="0"/>
    </xf>
    <xf numFmtId="4" fontId="3" fillId="2" borderId="7" xfId="8" applyNumberFormat="1" applyFont="1" applyFill="1" applyBorder="1" applyAlignment="1" applyProtection="1">
      <alignment vertical="top" wrapText="1"/>
      <protection locked="0"/>
    </xf>
    <xf numFmtId="0" fontId="6" fillId="2" borderId="6" xfId="8" applyFont="1" applyFill="1" applyBorder="1" applyAlignment="1">
      <alignment vertical="top"/>
    </xf>
    <xf numFmtId="0" fontId="2" fillId="2" borderId="0" xfId="8" applyFont="1" applyFill="1" applyBorder="1" applyAlignment="1">
      <alignment vertical="top" wrapText="1"/>
    </xf>
    <xf numFmtId="0" fontId="2" fillId="2" borderId="6" xfId="8" applyFont="1" applyFill="1" applyBorder="1" applyAlignment="1">
      <alignment vertical="top"/>
    </xf>
    <xf numFmtId="0" fontId="3" fillId="2" borderId="0" xfId="8" applyFont="1" applyFill="1" applyBorder="1" applyAlignment="1">
      <alignment horizontal="left" vertical="top" wrapText="1" indent="1"/>
    </xf>
    <xf numFmtId="0" fontId="3" fillId="2" borderId="8" xfId="8" applyFont="1" applyFill="1" applyBorder="1" applyProtection="1">
      <protection locked="0"/>
    </xf>
    <xf numFmtId="0" fontId="3" fillId="2" borderId="9" xfId="8" applyFont="1" applyFill="1" applyBorder="1" applyProtection="1">
      <protection locked="0"/>
    </xf>
    <xf numFmtId="0" fontId="3" fillId="2" borderId="9" xfId="8" applyFont="1" applyFill="1" applyBorder="1" applyAlignment="1">
      <alignment vertical="top" wrapText="1"/>
    </xf>
    <xf numFmtId="4" fontId="3" fillId="2" borderId="10" xfId="8" applyNumberFormat="1" applyFont="1" applyFill="1" applyBorder="1" applyAlignment="1">
      <alignment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FFFFCC"/>
      <color rgb="FFB4D9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50800</xdr:rowOff>
    </xdr:from>
    <xdr:to>
      <xdr:col>2</xdr:col>
      <xdr:colOff>628650</xdr:colOff>
      <xdr:row>0</xdr:row>
      <xdr:rowOff>628361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50800"/>
          <a:ext cx="742950" cy="577561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66</xdr:row>
      <xdr:rowOff>12700</xdr:rowOff>
    </xdr:from>
    <xdr:to>
      <xdr:col>4</xdr:col>
      <xdr:colOff>1200150</xdr:colOff>
      <xdr:row>69</xdr:row>
      <xdr:rowOff>104504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9334500"/>
          <a:ext cx="7010400" cy="472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topLeftCell="A52" zoomScaleNormal="100" workbookViewId="0">
      <selection activeCell="C10" sqref="C10"/>
    </sheetView>
  </sheetViews>
  <sheetFormatPr baseColWidth="10" defaultColWidth="12" defaultRowHeight="10" x14ac:dyDescent="0.2"/>
  <cols>
    <col min="1" max="2" width="1.77734375" style="1" customWidth="1"/>
    <col min="3" max="3" width="75" style="1" bestFit="1" customWidth="1"/>
    <col min="4" max="5" width="25.77734375" style="1" customWidth="1"/>
    <col min="6" max="16384" width="12" style="1"/>
  </cols>
  <sheetData>
    <row r="1" spans="1:5" ht="54" customHeight="1" x14ac:dyDescent="0.2">
      <c r="A1" s="2" t="s">
        <v>51</v>
      </c>
      <c r="B1" s="2"/>
      <c r="C1" s="2"/>
      <c r="D1" s="2"/>
      <c r="E1" s="2"/>
    </row>
    <row r="2" spans="1:5" ht="15" customHeight="1" thickBot="1" x14ac:dyDescent="0.25">
      <c r="A2" s="3" t="s">
        <v>0</v>
      </c>
      <c r="B2" s="4"/>
      <c r="C2" s="4"/>
      <c r="D2" s="5">
        <v>2021</v>
      </c>
      <c r="E2" s="6">
        <v>2020</v>
      </c>
    </row>
    <row r="3" spans="1:5" ht="15" customHeight="1" x14ac:dyDescent="0.2">
      <c r="A3" s="7"/>
      <c r="B3" s="8"/>
      <c r="C3" s="9"/>
      <c r="D3" s="9"/>
      <c r="E3" s="10"/>
    </row>
    <row r="4" spans="1:5" ht="10.5" x14ac:dyDescent="0.2">
      <c r="A4" s="11" t="s">
        <v>1</v>
      </c>
      <c r="B4" s="12"/>
      <c r="C4" s="13"/>
      <c r="D4" s="14"/>
      <c r="E4" s="15"/>
    </row>
    <row r="5" spans="1:5" ht="10.5" x14ac:dyDescent="0.2">
      <c r="A5" s="16"/>
      <c r="B5" s="17" t="s">
        <v>2</v>
      </c>
      <c r="C5" s="18"/>
      <c r="D5" s="19">
        <f>SUM(D6:D15)</f>
        <v>274744021.88999999</v>
      </c>
      <c r="E5" s="20">
        <f>SUM(E6:E15)</f>
        <v>240980564.98999998</v>
      </c>
    </row>
    <row r="6" spans="1:5" x14ac:dyDescent="0.2">
      <c r="A6" s="21">
        <v>4110</v>
      </c>
      <c r="B6" s="12"/>
      <c r="C6" s="22" t="s">
        <v>3</v>
      </c>
      <c r="D6" s="23">
        <v>13185560.890000001</v>
      </c>
      <c r="E6" s="24">
        <v>12562114.58</v>
      </c>
    </row>
    <row r="7" spans="1:5" x14ac:dyDescent="0.2">
      <c r="A7" s="21">
        <v>4120</v>
      </c>
      <c r="B7" s="12"/>
      <c r="C7" s="22" t="s">
        <v>4</v>
      </c>
      <c r="D7" s="23">
        <v>0</v>
      </c>
      <c r="E7" s="24">
        <v>0</v>
      </c>
    </row>
    <row r="8" spans="1:5" x14ac:dyDescent="0.2">
      <c r="A8" s="21">
        <v>4130</v>
      </c>
      <c r="B8" s="12"/>
      <c r="C8" s="22" t="s">
        <v>42</v>
      </c>
      <c r="D8" s="23">
        <v>0</v>
      </c>
      <c r="E8" s="24">
        <v>0</v>
      </c>
    </row>
    <row r="9" spans="1:5" x14ac:dyDescent="0.2">
      <c r="A9" s="21">
        <v>4140</v>
      </c>
      <c r="B9" s="12"/>
      <c r="C9" s="22" t="s">
        <v>5</v>
      </c>
      <c r="D9" s="23">
        <v>5416406.7400000002</v>
      </c>
      <c r="E9" s="24">
        <v>4942183.34</v>
      </c>
    </row>
    <row r="10" spans="1:5" x14ac:dyDescent="0.2">
      <c r="A10" s="21">
        <v>4150</v>
      </c>
      <c r="B10" s="12"/>
      <c r="C10" s="22" t="s">
        <v>43</v>
      </c>
      <c r="D10" s="23">
        <v>81585.63</v>
      </c>
      <c r="E10" s="24">
        <v>14103313.67</v>
      </c>
    </row>
    <row r="11" spans="1:5" x14ac:dyDescent="0.2">
      <c r="A11" s="21">
        <v>4160</v>
      </c>
      <c r="B11" s="12"/>
      <c r="C11" s="22" t="s">
        <v>44</v>
      </c>
      <c r="D11" s="23">
        <v>7980237.6500000004</v>
      </c>
      <c r="E11" s="24">
        <v>2208112.2599999998</v>
      </c>
    </row>
    <row r="12" spans="1:5" x14ac:dyDescent="0.2">
      <c r="A12" s="21">
        <v>4170</v>
      </c>
      <c r="B12" s="12"/>
      <c r="C12" s="22" t="s">
        <v>45</v>
      </c>
      <c r="D12" s="23">
        <v>0</v>
      </c>
      <c r="E12" s="24">
        <v>0</v>
      </c>
    </row>
    <row r="13" spans="1:5" ht="20" x14ac:dyDescent="0.2">
      <c r="A13" s="21">
        <v>4210</v>
      </c>
      <c r="B13" s="12"/>
      <c r="C13" s="22" t="s">
        <v>46</v>
      </c>
      <c r="D13" s="23">
        <v>248080230.97999999</v>
      </c>
      <c r="E13" s="24">
        <v>207164841.13999999</v>
      </c>
    </row>
    <row r="14" spans="1:5" x14ac:dyDescent="0.2">
      <c r="A14" s="21">
        <v>4220</v>
      </c>
      <c r="B14" s="12"/>
      <c r="C14" s="22" t="s">
        <v>47</v>
      </c>
      <c r="D14" s="23">
        <v>0</v>
      </c>
      <c r="E14" s="24">
        <v>0</v>
      </c>
    </row>
    <row r="15" spans="1:5" x14ac:dyDescent="0.2">
      <c r="A15" s="21" t="s">
        <v>48</v>
      </c>
      <c r="B15" s="12"/>
      <c r="C15" s="22" t="s">
        <v>6</v>
      </c>
      <c r="D15" s="23">
        <v>0</v>
      </c>
      <c r="E15" s="24">
        <v>0</v>
      </c>
    </row>
    <row r="16" spans="1:5" ht="10.5" x14ac:dyDescent="0.2">
      <c r="A16" s="21" t="s">
        <v>49</v>
      </c>
      <c r="B16" s="17" t="s">
        <v>7</v>
      </c>
      <c r="C16" s="18"/>
      <c r="D16" s="19">
        <f>SUM(D17:D32)</f>
        <v>171725255.22000003</v>
      </c>
      <c r="E16" s="20">
        <f>SUM(E17:E32)</f>
        <v>148900794.09999999</v>
      </c>
    </row>
    <row r="17" spans="1:5" x14ac:dyDescent="0.2">
      <c r="A17" s="21">
        <v>5110</v>
      </c>
      <c r="B17" s="12"/>
      <c r="C17" s="22" t="s">
        <v>8</v>
      </c>
      <c r="D17" s="23">
        <v>95696174.150000006</v>
      </c>
      <c r="E17" s="24">
        <v>87554321.109999999</v>
      </c>
    </row>
    <row r="18" spans="1:5" x14ac:dyDescent="0.2">
      <c r="A18" s="21">
        <v>5120</v>
      </c>
      <c r="B18" s="12"/>
      <c r="C18" s="22" t="s">
        <v>9</v>
      </c>
      <c r="D18" s="23">
        <v>13159087.460000001</v>
      </c>
      <c r="E18" s="24">
        <v>12191759.75</v>
      </c>
    </row>
    <row r="19" spans="1:5" x14ac:dyDescent="0.2">
      <c r="A19" s="21">
        <v>5130</v>
      </c>
      <c r="B19" s="12"/>
      <c r="C19" s="22" t="s">
        <v>10</v>
      </c>
      <c r="D19" s="23">
        <v>23054932.120000001</v>
      </c>
      <c r="E19" s="24">
        <v>22637787.640000001</v>
      </c>
    </row>
    <row r="20" spans="1:5" x14ac:dyDescent="0.2">
      <c r="A20" s="21">
        <v>5210</v>
      </c>
      <c r="B20" s="12"/>
      <c r="C20" s="22" t="s">
        <v>11</v>
      </c>
      <c r="D20" s="23">
        <v>11902500</v>
      </c>
      <c r="E20" s="24">
        <v>11499999.84</v>
      </c>
    </row>
    <row r="21" spans="1:5" x14ac:dyDescent="0.2">
      <c r="A21" s="21">
        <v>5220</v>
      </c>
      <c r="B21" s="12"/>
      <c r="C21" s="22" t="s">
        <v>12</v>
      </c>
      <c r="D21" s="23">
        <v>0</v>
      </c>
      <c r="E21" s="24">
        <v>0</v>
      </c>
    </row>
    <row r="22" spans="1:5" x14ac:dyDescent="0.2">
      <c r="A22" s="21">
        <v>5230</v>
      </c>
      <c r="B22" s="12"/>
      <c r="C22" s="22" t="s">
        <v>13</v>
      </c>
      <c r="D22" s="23">
        <v>1483011.72</v>
      </c>
      <c r="E22" s="24">
        <v>475000.01</v>
      </c>
    </row>
    <row r="23" spans="1:5" x14ac:dyDescent="0.2">
      <c r="A23" s="21">
        <v>5240</v>
      </c>
      <c r="B23" s="12"/>
      <c r="C23" s="22" t="s">
        <v>14</v>
      </c>
      <c r="D23" s="23">
        <v>25866571.969999999</v>
      </c>
      <c r="E23" s="24">
        <v>14245124.99</v>
      </c>
    </row>
    <row r="24" spans="1:5" x14ac:dyDescent="0.2">
      <c r="A24" s="21">
        <v>5250</v>
      </c>
      <c r="B24" s="12"/>
      <c r="C24" s="22" t="s">
        <v>15</v>
      </c>
      <c r="D24" s="23">
        <v>0</v>
      </c>
      <c r="E24" s="24">
        <v>0</v>
      </c>
    </row>
    <row r="25" spans="1:5" x14ac:dyDescent="0.2">
      <c r="A25" s="21">
        <v>5260</v>
      </c>
      <c r="B25" s="12"/>
      <c r="C25" s="22" t="s">
        <v>16</v>
      </c>
      <c r="D25" s="23">
        <v>0</v>
      </c>
      <c r="E25" s="24">
        <v>0</v>
      </c>
    </row>
    <row r="26" spans="1:5" x14ac:dyDescent="0.2">
      <c r="A26" s="21">
        <v>5270</v>
      </c>
      <c r="B26" s="12"/>
      <c r="C26" s="22" t="s">
        <v>17</v>
      </c>
      <c r="D26" s="23">
        <v>0</v>
      </c>
      <c r="E26" s="24">
        <v>0</v>
      </c>
    </row>
    <row r="27" spans="1:5" x14ac:dyDescent="0.2">
      <c r="A27" s="21">
        <v>5280</v>
      </c>
      <c r="B27" s="12"/>
      <c r="C27" s="22" t="s">
        <v>18</v>
      </c>
      <c r="D27" s="23">
        <v>0</v>
      </c>
      <c r="E27" s="24">
        <v>0</v>
      </c>
    </row>
    <row r="28" spans="1:5" x14ac:dyDescent="0.2">
      <c r="A28" s="21">
        <v>5290</v>
      </c>
      <c r="B28" s="12"/>
      <c r="C28" s="22" t="s">
        <v>19</v>
      </c>
      <c r="D28" s="23">
        <v>0</v>
      </c>
      <c r="E28" s="24">
        <v>0</v>
      </c>
    </row>
    <row r="29" spans="1:5" x14ac:dyDescent="0.2">
      <c r="A29" s="21">
        <v>5310</v>
      </c>
      <c r="B29" s="12"/>
      <c r="C29" s="22" t="s">
        <v>20</v>
      </c>
      <c r="D29" s="23">
        <v>0</v>
      </c>
      <c r="E29" s="24">
        <v>0</v>
      </c>
    </row>
    <row r="30" spans="1:5" x14ac:dyDescent="0.2">
      <c r="A30" s="21">
        <v>5320</v>
      </c>
      <c r="B30" s="12"/>
      <c r="C30" s="22" t="s">
        <v>21</v>
      </c>
      <c r="D30" s="23">
        <v>0</v>
      </c>
      <c r="E30" s="24">
        <v>0</v>
      </c>
    </row>
    <row r="31" spans="1:5" x14ac:dyDescent="0.2">
      <c r="A31" s="21">
        <v>5330</v>
      </c>
      <c r="B31" s="12"/>
      <c r="C31" s="22" t="s">
        <v>22</v>
      </c>
      <c r="D31" s="23">
        <v>474000</v>
      </c>
      <c r="E31" s="24">
        <v>0</v>
      </c>
    </row>
    <row r="32" spans="1:5" x14ac:dyDescent="0.2">
      <c r="A32" s="21" t="s">
        <v>48</v>
      </c>
      <c r="B32" s="12"/>
      <c r="C32" s="22" t="s">
        <v>23</v>
      </c>
      <c r="D32" s="23">
        <v>88977.8</v>
      </c>
      <c r="E32" s="24">
        <v>296800.76</v>
      </c>
    </row>
    <row r="33" spans="1:5" ht="10.5" x14ac:dyDescent="0.2">
      <c r="A33" s="25" t="s">
        <v>24</v>
      </c>
      <c r="B33" s="12"/>
      <c r="C33" s="26"/>
      <c r="D33" s="19">
        <f>D5-D16</f>
        <v>103018766.66999996</v>
      </c>
      <c r="E33" s="20">
        <f>E5-E16</f>
        <v>92079770.889999986</v>
      </c>
    </row>
    <row r="34" spans="1:5" ht="10.5" x14ac:dyDescent="0.2">
      <c r="A34" s="27"/>
      <c r="B34" s="12"/>
      <c r="C34" s="26"/>
      <c r="D34" s="19"/>
      <c r="E34" s="20"/>
    </row>
    <row r="35" spans="1:5" ht="10.5" x14ac:dyDescent="0.2">
      <c r="A35" s="11" t="s">
        <v>25</v>
      </c>
      <c r="B35" s="12"/>
      <c r="C35" s="13"/>
      <c r="D35" s="23"/>
      <c r="E35" s="24"/>
    </row>
    <row r="36" spans="1:5" ht="10.5" x14ac:dyDescent="0.2">
      <c r="A36" s="16"/>
      <c r="B36" s="17" t="s">
        <v>2</v>
      </c>
      <c r="C36" s="18"/>
      <c r="D36" s="19">
        <f>SUM(D37:D39)</f>
        <v>0</v>
      </c>
      <c r="E36" s="20">
        <f>SUM(E37:E39)</f>
        <v>0</v>
      </c>
    </row>
    <row r="37" spans="1:5" x14ac:dyDescent="0.2">
      <c r="A37" s="16"/>
      <c r="B37" s="12"/>
      <c r="C37" s="22" t="s">
        <v>26</v>
      </c>
      <c r="D37" s="23">
        <v>0</v>
      </c>
      <c r="E37" s="24">
        <v>0</v>
      </c>
    </row>
    <row r="38" spans="1:5" x14ac:dyDescent="0.2">
      <c r="A38" s="16"/>
      <c r="B38" s="12"/>
      <c r="C38" s="22" t="s">
        <v>27</v>
      </c>
      <c r="D38" s="23">
        <v>0</v>
      </c>
      <c r="E38" s="24">
        <v>0</v>
      </c>
    </row>
    <row r="39" spans="1:5" x14ac:dyDescent="0.2">
      <c r="A39" s="16"/>
      <c r="B39" s="12"/>
      <c r="C39" s="22" t="s">
        <v>28</v>
      </c>
      <c r="D39" s="23">
        <v>0</v>
      </c>
      <c r="E39" s="24">
        <v>0</v>
      </c>
    </row>
    <row r="40" spans="1:5" ht="10.5" x14ac:dyDescent="0.2">
      <c r="A40" s="16"/>
      <c r="B40" s="17" t="s">
        <v>7</v>
      </c>
      <c r="C40" s="18"/>
      <c r="D40" s="19">
        <f>SUM(D41:D43)</f>
        <v>117989166.48</v>
      </c>
      <c r="E40" s="20">
        <f>SUM(E41:E43)</f>
        <v>90355208.390000001</v>
      </c>
    </row>
    <row r="41" spans="1:5" x14ac:dyDescent="0.2">
      <c r="A41" s="21">
        <v>1230</v>
      </c>
      <c r="B41" s="12"/>
      <c r="C41" s="22" t="s">
        <v>26</v>
      </c>
      <c r="D41" s="23">
        <v>116598453.04000001</v>
      </c>
      <c r="E41" s="24">
        <v>88825147.950000003</v>
      </c>
    </row>
    <row r="42" spans="1:5" x14ac:dyDescent="0.2">
      <c r="A42" s="21" t="s">
        <v>50</v>
      </c>
      <c r="B42" s="12"/>
      <c r="C42" s="22" t="s">
        <v>27</v>
      </c>
      <c r="D42" s="23">
        <v>1390713.44</v>
      </c>
      <c r="E42" s="24">
        <v>1530060.44</v>
      </c>
    </row>
    <row r="43" spans="1:5" x14ac:dyDescent="0.2">
      <c r="A43" s="16"/>
      <c r="B43" s="12"/>
      <c r="C43" s="22" t="s">
        <v>29</v>
      </c>
      <c r="D43" s="23">
        <v>0</v>
      </c>
      <c r="E43" s="24">
        <v>0</v>
      </c>
    </row>
    <row r="44" spans="1:5" ht="10.5" x14ac:dyDescent="0.2">
      <c r="A44" s="25" t="s">
        <v>30</v>
      </c>
      <c r="B44" s="12"/>
      <c r="C44" s="26"/>
      <c r="D44" s="19">
        <f>D36-D40</f>
        <v>-117989166.48</v>
      </c>
      <c r="E44" s="20">
        <f>E36-E40</f>
        <v>-90355208.390000001</v>
      </c>
    </row>
    <row r="45" spans="1:5" ht="10.5" x14ac:dyDescent="0.2">
      <c r="A45" s="27"/>
      <c r="B45" s="12"/>
      <c r="C45" s="26"/>
      <c r="D45" s="19"/>
      <c r="E45" s="20"/>
    </row>
    <row r="46" spans="1:5" ht="10.5" x14ac:dyDescent="0.2">
      <c r="A46" s="11" t="s">
        <v>31</v>
      </c>
      <c r="B46" s="12"/>
      <c r="C46" s="13"/>
      <c r="D46" s="23"/>
      <c r="E46" s="24"/>
    </row>
    <row r="47" spans="1:5" ht="10.5" x14ac:dyDescent="0.2">
      <c r="A47" s="16"/>
      <c r="B47" s="17" t="s">
        <v>2</v>
      </c>
      <c r="C47" s="18"/>
      <c r="D47" s="19">
        <f>SUM(D48+D51)</f>
        <v>35341398.729999997</v>
      </c>
      <c r="E47" s="20">
        <f>SUM(E48+E51)</f>
        <v>15687907.1</v>
      </c>
    </row>
    <row r="48" spans="1:5" x14ac:dyDescent="0.2">
      <c r="A48" s="16"/>
      <c r="B48" s="12"/>
      <c r="C48" s="22" t="s">
        <v>32</v>
      </c>
      <c r="D48" s="23">
        <f>SUM(D49:D50)</f>
        <v>-1000000</v>
      </c>
      <c r="E48" s="24">
        <f>SUM(E49:E50)</f>
        <v>-500000</v>
      </c>
    </row>
    <row r="49" spans="1:5" x14ac:dyDescent="0.2">
      <c r="A49" s="21">
        <v>2233</v>
      </c>
      <c r="B49" s="12"/>
      <c r="C49" s="28" t="s">
        <v>33</v>
      </c>
      <c r="D49" s="23">
        <v>-1000000</v>
      </c>
      <c r="E49" s="24">
        <v>-500000</v>
      </c>
    </row>
    <row r="50" spans="1:5" x14ac:dyDescent="0.2">
      <c r="A50" s="21">
        <v>2234</v>
      </c>
      <c r="B50" s="12"/>
      <c r="C50" s="28" t="s">
        <v>34</v>
      </c>
      <c r="D50" s="23">
        <v>0</v>
      </c>
      <c r="E50" s="24">
        <v>0</v>
      </c>
    </row>
    <row r="51" spans="1:5" x14ac:dyDescent="0.2">
      <c r="A51" s="16"/>
      <c r="B51" s="12"/>
      <c r="C51" s="22" t="s">
        <v>35</v>
      </c>
      <c r="D51" s="23">
        <v>36341398.729999997</v>
      </c>
      <c r="E51" s="24">
        <v>16187907.1</v>
      </c>
    </row>
    <row r="52" spans="1:5" ht="10.5" x14ac:dyDescent="0.2">
      <c r="A52" s="16"/>
      <c r="B52" s="17" t="s">
        <v>7</v>
      </c>
      <c r="C52" s="18"/>
      <c r="D52" s="19">
        <f>SUM(D53+D56)</f>
        <v>27029579.300000001</v>
      </c>
      <c r="E52" s="20">
        <f>SUM(E53+E56)</f>
        <v>20119543.460000001</v>
      </c>
    </row>
    <row r="53" spans="1:5" x14ac:dyDescent="0.2">
      <c r="A53" s="16"/>
      <c r="B53" s="12"/>
      <c r="C53" s="22" t="s">
        <v>36</v>
      </c>
      <c r="D53" s="23">
        <f>SUM(D54:D55)</f>
        <v>0</v>
      </c>
      <c r="E53" s="24">
        <f>SUM(E54:E55)</f>
        <v>0</v>
      </c>
    </row>
    <row r="54" spans="1:5" x14ac:dyDescent="0.2">
      <c r="A54" s="16"/>
      <c r="B54" s="12"/>
      <c r="C54" s="28" t="s">
        <v>33</v>
      </c>
      <c r="D54" s="23">
        <v>0</v>
      </c>
      <c r="E54" s="24">
        <v>0</v>
      </c>
    </row>
    <row r="55" spans="1:5" x14ac:dyDescent="0.2">
      <c r="A55" s="16"/>
      <c r="B55" s="12"/>
      <c r="C55" s="28" t="s">
        <v>34</v>
      </c>
      <c r="D55" s="23">
        <v>0</v>
      </c>
      <c r="E55" s="24">
        <v>0</v>
      </c>
    </row>
    <row r="56" spans="1:5" x14ac:dyDescent="0.2">
      <c r="A56" s="16"/>
      <c r="B56" s="12"/>
      <c r="C56" s="22" t="s">
        <v>37</v>
      </c>
      <c r="D56" s="23">
        <v>27029579.300000001</v>
      </c>
      <c r="E56" s="24">
        <v>20119543.460000001</v>
      </c>
    </row>
    <row r="57" spans="1:5" ht="10.5" x14ac:dyDescent="0.2">
      <c r="A57" s="25" t="s">
        <v>38</v>
      </c>
      <c r="B57" s="12"/>
      <c r="C57" s="26"/>
      <c r="D57" s="19">
        <f>D47-D52</f>
        <v>8311819.429999996</v>
      </c>
      <c r="E57" s="20">
        <f>E47-E52</f>
        <v>-4431636.3600000013</v>
      </c>
    </row>
    <row r="58" spans="1:5" ht="10.5" x14ac:dyDescent="0.2">
      <c r="A58" s="27"/>
      <c r="B58" s="12"/>
      <c r="C58" s="26"/>
      <c r="D58" s="19"/>
      <c r="E58" s="20"/>
    </row>
    <row r="59" spans="1:5" ht="10.5" x14ac:dyDescent="0.2">
      <c r="A59" s="25" t="s">
        <v>39</v>
      </c>
      <c r="B59" s="12"/>
      <c r="C59" s="26"/>
      <c r="D59" s="19">
        <f>D57+D44+D33</f>
        <v>-6658580.3800000548</v>
      </c>
      <c r="E59" s="20">
        <f>E57+E44+E33</f>
        <v>-2707073.8600000143</v>
      </c>
    </row>
    <row r="60" spans="1:5" ht="10.5" x14ac:dyDescent="0.2">
      <c r="A60" s="27"/>
      <c r="B60" s="12"/>
      <c r="C60" s="26"/>
      <c r="D60" s="19"/>
      <c r="E60" s="20"/>
    </row>
    <row r="61" spans="1:5" ht="10.5" x14ac:dyDescent="0.2">
      <c r="A61" s="25" t="s">
        <v>40</v>
      </c>
      <c r="B61" s="12"/>
      <c r="C61" s="26"/>
      <c r="D61" s="19">
        <v>16588919.43</v>
      </c>
      <c r="E61" s="20">
        <v>19295993.289999999</v>
      </c>
    </row>
    <row r="62" spans="1:5" ht="10.5" x14ac:dyDescent="0.2">
      <c r="A62" s="25" t="s">
        <v>41</v>
      </c>
      <c r="B62" s="12"/>
      <c r="C62" s="26"/>
      <c r="D62" s="19">
        <v>9930339.1099999994</v>
      </c>
      <c r="E62" s="20">
        <v>16588919.43</v>
      </c>
    </row>
    <row r="63" spans="1:5" ht="10.5" thickBot="1" x14ac:dyDescent="0.25">
      <c r="A63" s="29"/>
      <c r="B63" s="30"/>
      <c r="C63" s="31"/>
      <c r="D63" s="31"/>
      <c r="E63" s="32"/>
    </row>
    <row r="64" spans="1:5" x14ac:dyDescent="0.2">
      <c r="A64" s="1" t="s">
        <v>52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212f5b6f-540c-444d-8783-9749c880513e"/>
    <ds:schemaRef ds:uri="45be96a9-161b-45e5-8955-82d7971c9a3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revision/>
  <dcterms:created xsi:type="dcterms:W3CDTF">2012-12-11T20:31:36Z</dcterms:created>
  <dcterms:modified xsi:type="dcterms:W3CDTF">2022-03-25T05:54:02Z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